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50"/>
  </bookViews>
  <sheets>
    <sheet name="Sheet1" sheetId="1" r:id="rId1"/>
  </sheets>
  <definedNames>
    <definedName name="_xlnm.Print_Area" localSheetId="0">Sheet1!$A$1:$AB$17</definedName>
  </definedNames>
  <calcPr calcId="144525"/>
</workbook>
</file>

<file path=xl/sharedStrings.xml><?xml version="1.0" encoding="utf-8"?>
<sst xmlns="http://schemas.openxmlformats.org/spreadsheetml/2006/main" count="26">
  <si>
    <t>附件1</t>
  </si>
  <si>
    <t>全市保障性租赁住房三年发展计划表</t>
  </si>
  <si>
    <t>单位：套、万元</t>
  </si>
  <si>
    <t>旗区</t>
  </si>
  <si>
    <t>保租房持有量（在建）</t>
  </si>
  <si>
    <t>保租房分年度建设计划（市本级按照1000元/㎡补贴，宿舍型按照50㎡计算，住宅型按照70㎡计算，人才型按照100㎡计算）</t>
  </si>
  <si>
    <t>保租房三年合计</t>
  </si>
  <si>
    <t>套数</t>
  </si>
  <si>
    <t>市本级补贴资金</t>
  </si>
  <si>
    <t>宿舍型</t>
  </si>
  <si>
    <t>资金</t>
  </si>
  <si>
    <t>住宅型</t>
  </si>
  <si>
    <t>人才型</t>
  </si>
  <si>
    <t>总计</t>
  </si>
  <si>
    <t>高新区</t>
  </si>
  <si>
    <t>东胜</t>
  </si>
  <si>
    <t>康巴什</t>
  </si>
  <si>
    <t>达旗</t>
  </si>
  <si>
    <t>准旗</t>
  </si>
  <si>
    <t>伊旗</t>
  </si>
  <si>
    <t>乌审旗</t>
  </si>
  <si>
    <t>杭锦旗</t>
  </si>
  <si>
    <t>鄂旗</t>
  </si>
  <si>
    <t>鄂前旗</t>
  </si>
  <si>
    <t>合计</t>
  </si>
  <si>
    <t>备注：建安成本按照4000元/㎡计算，宿舍型20万元/套，住宅型28万元/套，人才型40万元/套。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</si>
</sst>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20"/>
      <name val="方正小标宋简体"/>
      <charset val="134"/>
    </font>
    <font>
      <sz val="12"/>
      <name val="宋体"/>
      <charset val="134"/>
    </font>
    <font>
      <sz val="12"/>
      <color rgb="FF000000"/>
      <name val="宋体"/>
      <charset val="134"/>
    </font>
    <font>
      <b/>
      <sz val="12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20" fillId="21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3" borderId="9" applyNumberFormat="0" applyFont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22" fillId="12" borderId="13" applyNumberFormat="0" applyAlignment="0" applyProtection="0">
      <alignment vertical="center"/>
    </xf>
    <xf numFmtId="0" fontId="15" fillId="12" borderId="8" applyNumberFormat="0" applyAlignment="0" applyProtection="0">
      <alignment vertical="center"/>
    </xf>
    <xf numFmtId="0" fontId="24" fillId="31" borderId="14" applyNumberFormat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</dxfs>
  <tableStyles count="1" defaultTableStyle="TableStylePreset3_Accent1">
    <tableStyle name="TableStylePreset3_Accent1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</tableStyles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AG22"/>
  <sheetViews>
    <sheetView tabSelected="1" zoomScale="70" zoomScaleNormal="70" workbookViewId="0">
      <selection activeCell="AE2" sqref="AE2"/>
    </sheetView>
  </sheetViews>
  <sheetFormatPr defaultColWidth="8.89166666666667" defaultRowHeight="13.5"/>
  <cols>
    <col min="1" max="1" width="8.775" customWidth="1"/>
    <col min="2" max="26" width="7.775" customWidth="1"/>
    <col min="27" max="28" width="8.775" customWidth="1"/>
  </cols>
  <sheetData>
    <row r="1" ht="70" customHeight="1" spans="1:29">
      <c r="A1" s="2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</row>
    <row r="2" ht="70" customHeight="1" spans="1:29">
      <c r="A2" s="3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15" t="s">
        <v>2</v>
      </c>
      <c r="AA2" s="15"/>
      <c r="AB2" s="16"/>
      <c r="AC2" s="1"/>
    </row>
    <row r="3" ht="40" customHeight="1" spans="1:29">
      <c r="A3" s="5" t="s">
        <v>3</v>
      </c>
      <c r="B3" s="6" t="s">
        <v>4</v>
      </c>
      <c r="C3" s="7" t="s">
        <v>5</v>
      </c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 t="s">
        <v>6</v>
      </c>
      <c r="AB3" s="7"/>
      <c r="AC3" s="1"/>
    </row>
    <row r="4" ht="35" customHeight="1" spans="1:29">
      <c r="A4" s="8"/>
      <c r="B4" s="9"/>
      <c r="C4" s="10">
        <v>2024</v>
      </c>
      <c r="D4" s="10"/>
      <c r="E4" s="10"/>
      <c r="F4" s="10"/>
      <c r="G4" s="10"/>
      <c r="H4" s="10"/>
      <c r="I4" s="10"/>
      <c r="J4" s="10"/>
      <c r="K4" s="10">
        <v>2025</v>
      </c>
      <c r="L4" s="10"/>
      <c r="M4" s="10"/>
      <c r="N4" s="10"/>
      <c r="O4" s="10"/>
      <c r="P4" s="10"/>
      <c r="Q4" s="10"/>
      <c r="R4" s="10"/>
      <c r="S4" s="10">
        <v>2026</v>
      </c>
      <c r="T4" s="10"/>
      <c r="U4" s="10"/>
      <c r="V4" s="10"/>
      <c r="W4" s="10"/>
      <c r="X4" s="10"/>
      <c r="Y4" s="10"/>
      <c r="Z4" s="10"/>
      <c r="AA4" s="10" t="s">
        <v>7</v>
      </c>
      <c r="AB4" s="6" t="s">
        <v>8</v>
      </c>
      <c r="AC4" s="1"/>
    </row>
    <row r="5" ht="35" customHeight="1" spans="1:29">
      <c r="A5" s="8"/>
      <c r="B5" s="9"/>
      <c r="C5" s="10" t="s">
        <v>9</v>
      </c>
      <c r="D5" s="10" t="s">
        <v>10</v>
      </c>
      <c r="E5" s="10" t="s">
        <v>11</v>
      </c>
      <c r="F5" s="10" t="s">
        <v>10</v>
      </c>
      <c r="G5" s="10" t="s">
        <v>12</v>
      </c>
      <c r="H5" s="10" t="s">
        <v>10</v>
      </c>
      <c r="I5" s="10" t="s">
        <v>7</v>
      </c>
      <c r="J5" s="10" t="s">
        <v>13</v>
      </c>
      <c r="K5" s="10" t="s">
        <v>9</v>
      </c>
      <c r="L5" s="10" t="s">
        <v>10</v>
      </c>
      <c r="M5" s="10" t="s">
        <v>11</v>
      </c>
      <c r="N5" s="10" t="s">
        <v>10</v>
      </c>
      <c r="O5" s="10" t="s">
        <v>12</v>
      </c>
      <c r="P5" s="10" t="s">
        <v>10</v>
      </c>
      <c r="Q5" s="10" t="s">
        <v>7</v>
      </c>
      <c r="R5" s="10" t="s">
        <v>13</v>
      </c>
      <c r="S5" s="10" t="s">
        <v>9</v>
      </c>
      <c r="T5" s="10" t="s">
        <v>10</v>
      </c>
      <c r="U5" s="10" t="s">
        <v>11</v>
      </c>
      <c r="V5" s="10" t="s">
        <v>10</v>
      </c>
      <c r="W5" s="10" t="s">
        <v>12</v>
      </c>
      <c r="X5" s="10" t="s">
        <v>10</v>
      </c>
      <c r="Y5" s="10" t="s">
        <v>7</v>
      </c>
      <c r="Z5" s="10" t="s">
        <v>13</v>
      </c>
      <c r="AA5" s="10"/>
      <c r="AB5" s="9"/>
      <c r="AC5" s="1"/>
    </row>
    <row r="6" s="1" customFormat="1" ht="35" customHeight="1" spans="1:28">
      <c r="A6" s="10" t="s">
        <v>14</v>
      </c>
      <c r="B6" s="10">
        <v>0</v>
      </c>
      <c r="C6" s="10">
        <v>2977</v>
      </c>
      <c r="D6" s="10">
        <f t="shared" ref="D6:D15" si="0">C6*5</f>
        <v>14885</v>
      </c>
      <c r="E6" s="10">
        <v>450</v>
      </c>
      <c r="F6" s="10">
        <f t="shared" ref="F6:F16" si="1">E6*7</f>
        <v>3150</v>
      </c>
      <c r="G6" s="10">
        <v>0</v>
      </c>
      <c r="H6" s="10">
        <f>G6*10</f>
        <v>0</v>
      </c>
      <c r="I6" s="10">
        <f>C6+E6+G6</f>
        <v>3427</v>
      </c>
      <c r="J6" s="10">
        <f>D6+F6+H6</f>
        <v>18035</v>
      </c>
      <c r="K6" s="10">
        <v>0</v>
      </c>
      <c r="L6" s="10">
        <f t="shared" ref="L6:L16" si="2">K6*5</f>
        <v>0</v>
      </c>
      <c r="M6" s="10">
        <v>0</v>
      </c>
      <c r="N6" s="10">
        <f t="shared" ref="N6:N16" si="3">M6*7</f>
        <v>0</v>
      </c>
      <c r="O6" s="10">
        <v>0</v>
      </c>
      <c r="P6" s="10">
        <f>O6*10</f>
        <v>0</v>
      </c>
      <c r="Q6" s="10">
        <f>K6+M6+O6</f>
        <v>0</v>
      </c>
      <c r="R6" s="10">
        <f>L6+N6+P6</f>
        <v>0</v>
      </c>
      <c r="S6" s="10">
        <v>0</v>
      </c>
      <c r="T6" s="10">
        <f t="shared" ref="T6:T16" si="4">S6*5</f>
        <v>0</v>
      </c>
      <c r="U6" s="10">
        <v>0</v>
      </c>
      <c r="V6" s="10">
        <f t="shared" ref="V6:V16" si="5">U6*7</f>
        <v>0</v>
      </c>
      <c r="W6" s="10">
        <v>0</v>
      </c>
      <c r="X6" s="10">
        <f>W6*10</f>
        <v>0</v>
      </c>
      <c r="Y6" s="10">
        <f>S6+U6+W6</f>
        <v>0</v>
      </c>
      <c r="Z6" s="10">
        <f>T6+V6+X6</f>
        <v>0</v>
      </c>
      <c r="AA6" s="12">
        <f t="shared" ref="AA6:AA9" si="6">I6+Q6+Y6</f>
        <v>3427</v>
      </c>
      <c r="AB6" s="12">
        <f t="shared" ref="AB6:AB15" si="7">Z6+R6+J6</f>
        <v>18035</v>
      </c>
    </row>
    <row r="7" s="1" customFormat="1" ht="35" customHeight="1" spans="1:28">
      <c r="A7" s="10" t="s">
        <v>15</v>
      </c>
      <c r="B7" s="10">
        <v>0</v>
      </c>
      <c r="C7" s="10">
        <v>300</v>
      </c>
      <c r="D7" s="10">
        <f t="shared" si="0"/>
        <v>1500</v>
      </c>
      <c r="E7" s="10">
        <v>0</v>
      </c>
      <c r="F7" s="10">
        <f t="shared" si="1"/>
        <v>0</v>
      </c>
      <c r="G7" s="10">
        <v>56</v>
      </c>
      <c r="H7" s="10">
        <f t="shared" ref="H7:H16" si="8">G7*10</f>
        <v>560</v>
      </c>
      <c r="I7" s="10">
        <f t="shared" ref="I7:I16" si="9">C7+E7+G7</f>
        <v>356</v>
      </c>
      <c r="J7" s="10">
        <f t="shared" ref="J7:J16" si="10">D7+F7+H7</f>
        <v>2060</v>
      </c>
      <c r="K7" s="10">
        <v>300</v>
      </c>
      <c r="L7" s="10">
        <f t="shared" si="2"/>
        <v>1500</v>
      </c>
      <c r="M7" s="10">
        <v>0</v>
      </c>
      <c r="N7" s="10">
        <f t="shared" si="3"/>
        <v>0</v>
      </c>
      <c r="O7" s="10">
        <v>60</v>
      </c>
      <c r="P7" s="10">
        <f t="shared" ref="P7:P16" si="11">O7*10</f>
        <v>600</v>
      </c>
      <c r="Q7" s="10">
        <f t="shared" ref="Q7:Q16" si="12">K7+M7+O7</f>
        <v>360</v>
      </c>
      <c r="R7" s="10">
        <f t="shared" ref="R7:R16" si="13">L7+N7+P7</f>
        <v>2100</v>
      </c>
      <c r="S7" s="10">
        <v>500</v>
      </c>
      <c r="T7" s="10">
        <f t="shared" si="4"/>
        <v>2500</v>
      </c>
      <c r="U7" s="10">
        <v>0</v>
      </c>
      <c r="V7" s="10">
        <f t="shared" si="5"/>
        <v>0</v>
      </c>
      <c r="W7" s="10">
        <v>67</v>
      </c>
      <c r="X7" s="10">
        <f t="shared" ref="X7:X16" si="14">W7*10</f>
        <v>670</v>
      </c>
      <c r="Y7" s="10">
        <f t="shared" ref="Y7:Y16" si="15">S7+U7+W7</f>
        <v>567</v>
      </c>
      <c r="Z7" s="10">
        <f t="shared" ref="Z7:Z16" si="16">T7+V7+X7</f>
        <v>3170</v>
      </c>
      <c r="AA7" s="12">
        <f t="shared" si="6"/>
        <v>1283</v>
      </c>
      <c r="AB7" s="12">
        <f t="shared" si="7"/>
        <v>7330</v>
      </c>
    </row>
    <row r="8" s="1" customFormat="1" ht="35" customHeight="1" spans="1:28">
      <c r="A8" s="10" t="s">
        <v>16</v>
      </c>
      <c r="B8" s="10">
        <v>0</v>
      </c>
      <c r="C8" s="10">
        <v>0</v>
      </c>
      <c r="D8" s="10">
        <f t="shared" si="0"/>
        <v>0</v>
      </c>
      <c r="E8" s="10">
        <v>0</v>
      </c>
      <c r="F8" s="10">
        <f t="shared" si="1"/>
        <v>0</v>
      </c>
      <c r="G8" s="11">
        <v>200</v>
      </c>
      <c r="H8" s="10">
        <f t="shared" si="8"/>
        <v>2000</v>
      </c>
      <c r="I8" s="10">
        <f t="shared" si="9"/>
        <v>200</v>
      </c>
      <c r="J8" s="10">
        <f t="shared" si="10"/>
        <v>2000</v>
      </c>
      <c r="K8" s="10">
        <v>562</v>
      </c>
      <c r="L8" s="10">
        <f t="shared" si="2"/>
        <v>2810</v>
      </c>
      <c r="M8" s="10">
        <v>1130</v>
      </c>
      <c r="N8" s="10">
        <f t="shared" si="3"/>
        <v>7910</v>
      </c>
      <c r="O8" s="11">
        <v>200</v>
      </c>
      <c r="P8" s="10">
        <f t="shared" si="11"/>
        <v>2000</v>
      </c>
      <c r="Q8" s="10">
        <f t="shared" si="12"/>
        <v>1892</v>
      </c>
      <c r="R8" s="10">
        <f t="shared" si="13"/>
        <v>12720</v>
      </c>
      <c r="S8" s="10">
        <v>0</v>
      </c>
      <c r="T8" s="10">
        <f t="shared" si="4"/>
        <v>0</v>
      </c>
      <c r="U8" s="10">
        <v>0</v>
      </c>
      <c r="V8" s="10">
        <f t="shared" si="5"/>
        <v>0</v>
      </c>
      <c r="W8" s="11">
        <v>200</v>
      </c>
      <c r="X8" s="10">
        <f t="shared" si="14"/>
        <v>2000</v>
      </c>
      <c r="Y8" s="10">
        <f t="shared" si="15"/>
        <v>200</v>
      </c>
      <c r="Z8" s="10">
        <f t="shared" si="16"/>
        <v>2000</v>
      </c>
      <c r="AA8" s="12">
        <f t="shared" si="6"/>
        <v>2292</v>
      </c>
      <c r="AB8" s="12">
        <f t="shared" si="7"/>
        <v>16720</v>
      </c>
    </row>
    <row r="9" s="1" customFormat="1" ht="35" customHeight="1" spans="1:28">
      <c r="A9" s="10" t="s">
        <v>17</v>
      </c>
      <c r="B9" s="10">
        <v>0</v>
      </c>
      <c r="C9" s="10">
        <v>0</v>
      </c>
      <c r="D9" s="10">
        <f t="shared" si="0"/>
        <v>0</v>
      </c>
      <c r="E9" s="10">
        <v>200</v>
      </c>
      <c r="F9" s="10">
        <f t="shared" si="1"/>
        <v>1400</v>
      </c>
      <c r="G9" s="7">
        <v>100</v>
      </c>
      <c r="H9" s="10">
        <f t="shared" si="8"/>
        <v>1000</v>
      </c>
      <c r="I9" s="10">
        <f t="shared" si="9"/>
        <v>300</v>
      </c>
      <c r="J9" s="10">
        <f t="shared" si="10"/>
        <v>2400</v>
      </c>
      <c r="K9" s="10">
        <v>0</v>
      </c>
      <c r="L9" s="10">
        <f t="shared" si="2"/>
        <v>0</v>
      </c>
      <c r="M9" s="10">
        <v>100</v>
      </c>
      <c r="N9" s="10">
        <f t="shared" si="3"/>
        <v>700</v>
      </c>
      <c r="O9" s="7">
        <v>50</v>
      </c>
      <c r="P9" s="10">
        <f t="shared" si="11"/>
        <v>500</v>
      </c>
      <c r="Q9" s="10">
        <f t="shared" si="12"/>
        <v>150</v>
      </c>
      <c r="R9" s="10">
        <f t="shared" si="13"/>
        <v>1200</v>
      </c>
      <c r="S9" s="10">
        <v>0</v>
      </c>
      <c r="T9" s="10">
        <f t="shared" si="4"/>
        <v>0</v>
      </c>
      <c r="U9" s="10">
        <v>100</v>
      </c>
      <c r="V9" s="10">
        <f t="shared" si="5"/>
        <v>700</v>
      </c>
      <c r="W9" s="7">
        <v>50</v>
      </c>
      <c r="X9" s="10">
        <f t="shared" si="14"/>
        <v>500</v>
      </c>
      <c r="Y9" s="10">
        <f t="shared" si="15"/>
        <v>150</v>
      </c>
      <c r="Z9" s="10">
        <f t="shared" si="16"/>
        <v>1200</v>
      </c>
      <c r="AA9" s="12">
        <f t="shared" si="6"/>
        <v>600</v>
      </c>
      <c r="AB9" s="12">
        <f t="shared" si="7"/>
        <v>4800</v>
      </c>
    </row>
    <row r="10" s="1" customFormat="1" ht="35" customHeight="1" spans="1:28">
      <c r="A10" s="10" t="s">
        <v>18</v>
      </c>
      <c r="B10" s="10">
        <v>0</v>
      </c>
      <c r="C10" s="10">
        <v>100</v>
      </c>
      <c r="D10" s="10">
        <f t="shared" si="0"/>
        <v>500</v>
      </c>
      <c r="E10" s="10">
        <v>0</v>
      </c>
      <c r="F10" s="10">
        <f t="shared" si="1"/>
        <v>0</v>
      </c>
      <c r="G10" s="10">
        <v>100</v>
      </c>
      <c r="H10" s="10">
        <f t="shared" si="8"/>
        <v>1000</v>
      </c>
      <c r="I10" s="10">
        <f t="shared" si="9"/>
        <v>200</v>
      </c>
      <c r="J10" s="10">
        <f t="shared" si="10"/>
        <v>1500</v>
      </c>
      <c r="K10" s="10">
        <v>0</v>
      </c>
      <c r="L10" s="10">
        <f t="shared" si="2"/>
        <v>0</v>
      </c>
      <c r="M10" s="10">
        <v>0</v>
      </c>
      <c r="N10" s="10">
        <f t="shared" si="3"/>
        <v>0</v>
      </c>
      <c r="O10" s="10">
        <v>50</v>
      </c>
      <c r="P10" s="10">
        <f t="shared" si="11"/>
        <v>500</v>
      </c>
      <c r="Q10" s="10">
        <f t="shared" si="12"/>
        <v>50</v>
      </c>
      <c r="R10" s="10">
        <f t="shared" si="13"/>
        <v>500</v>
      </c>
      <c r="S10" s="10">
        <v>0</v>
      </c>
      <c r="T10" s="10">
        <f t="shared" si="4"/>
        <v>0</v>
      </c>
      <c r="U10" s="10">
        <v>0</v>
      </c>
      <c r="V10" s="10">
        <f t="shared" si="5"/>
        <v>0</v>
      </c>
      <c r="W10" s="10">
        <v>50</v>
      </c>
      <c r="X10" s="10">
        <f t="shared" si="14"/>
        <v>500</v>
      </c>
      <c r="Y10" s="10">
        <f t="shared" si="15"/>
        <v>50</v>
      </c>
      <c r="Z10" s="10">
        <f t="shared" si="16"/>
        <v>500</v>
      </c>
      <c r="AA10" s="12">
        <f t="shared" ref="AA7:AA16" si="17">I10+Q10+Y10</f>
        <v>300</v>
      </c>
      <c r="AB10" s="12">
        <f t="shared" si="7"/>
        <v>2500</v>
      </c>
    </row>
    <row r="11" s="1" customFormat="1" ht="35" customHeight="1" spans="1:28">
      <c r="A11" s="10" t="s">
        <v>19</v>
      </c>
      <c r="B11" s="10">
        <v>480</v>
      </c>
      <c r="C11" s="10">
        <v>1131</v>
      </c>
      <c r="D11" s="10">
        <f t="shared" si="0"/>
        <v>5655</v>
      </c>
      <c r="E11" s="10">
        <v>800</v>
      </c>
      <c r="F11" s="10">
        <f t="shared" si="1"/>
        <v>5600</v>
      </c>
      <c r="G11" s="10">
        <v>200</v>
      </c>
      <c r="H11" s="10">
        <f t="shared" si="8"/>
        <v>2000</v>
      </c>
      <c r="I11" s="10">
        <f t="shared" si="9"/>
        <v>2131</v>
      </c>
      <c r="J11" s="10">
        <f t="shared" si="10"/>
        <v>13255</v>
      </c>
      <c r="K11" s="10">
        <v>0</v>
      </c>
      <c r="L11" s="10">
        <f t="shared" si="2"/>
        <v>0</v>
      </c>
      <c r="M11" s="10">
        <v>0</v>
      </c>
      <c r="N11" s="10">
        <f t="shared" si="3"/>
        <v>0</v>
      </c>
      <c r="O11" s="10">
        <v>200</v>
      </c>
      <c r="P11" s="10">
        <f t="shared" si="11"/>
        <v>2000</v>
      </c>
      <c r="Q11" s="10">
        <f t="shared" si="12"/>
        <v>200</v>
      </c>
      <c r="R11" s="10">
        <f t="shared" si="13"/>
        <v>2000</v>
      </c>
      <c r="S11" s="10">
        <v>0</v>
      </c>
      <c r="T11" s="10">
        <f t="shared" si="4"/>
        <v>0</v>
      </c>
      <c r="U11" s="10">
        <v>0</v>
      </c>
      <c r="V11" s="10">
        <f t="shared" si="5"/>
        <v>0</v>
      </c>
      <c r="W11" s="10">
        <v>200</v>
      </c>
      <c r="X11" s="10">
        <f t="shared" si="14"/>
        <v>2000</v>
      </c>
      <c r="Y11" s="10">
        <f t="shared" si="15"/>
        <v>200</v>
      </c>
      <c r="Z11" s="10">
        <f t="shared" si="16"/>
        <v>2000</v>
      </c>
      <c r="AA11" s="12">
        <f t="shared" si="17"/>
        <v>2531</v>
      </c>
      <c r="AB11" s="12">
        <f t="shared" si="7"/>
        <v>17255</v>
      </c>
    </row>
    <row r="12" s="1" customFormat="1" ht="35" customHeight="1" spans="1:28">
      <c r="A12" s="10" t="s">
        <v>20</v>
      </c>
      <c r="B12" s="10">
        <v>0</v>
      </c>
      <c r="C12" s="10">
        <v>2491</v>
      </c>
      <c r="D12" s="10">
        <f t="shared" si="0"/>
        <v>12455</v>
      </c>
      <c r="E12" s="10">
        <v>0</v>
      </c>
      <c r="F12" s="10">
        <f t="shared" si="1"/>
        <v>0</v>
      </c>
      <c r="G12" s="10">
        <v>80</v>
      </c>
      <c r="H12" s="10">
        <f t="shared" si="8"/>
        <v>800</v>
      </c>
      <c r="I12" s="10">
        <f t="shared" si="9"/>
        <v>2571</v>
      </c>
      <c r="J12" s="10">
        <f t="shared" si="10"/>
        <v>13255</v>
      </c>
      <c r="K12" s="10">
        <v>0</v>
      </c>
      <c r="L12" s="10">
        <f t="shared" si="2"/>
        <v>0</v>
      </c>
      <c r="M12" s="10">
        <v>0</v>
      </c>
      <c r="N12" s="10">
        <f t="shared" si="3"/>
        <v>0</v>
      </c>
      <c r="O12" s="10">
        <v>80</v>
      </c>
      <c r="P12" s="10">
        <f t="shared" si="11"/>
        <v>800</v>
      </c>
      <c r="Q12" s="10">
        <f t="shared" si="12"/>
        <v>80</v>
      </c>
      <c r="R12" s="10">
        <f t="shared" si="13"/>
        <v>800</v>
      </c>
      <c r="S12" s="10">
        <v>1068</v>
      </c>
      <c r="T12" s="10">
        <f t="shared" si="4"/>
        <v>5340</v>
      </c>
      <c r="U12" s="10">
        <v>0</v>
      </c>
      <c r="V12" s="10">
        <f t="shared" si="5"/>
        <v>0</v>
      </c>
      <c r="W12" s="10">
        <v>80</v>
      </c>
      <c r="X12" s="10">
        <f t="shared" si="14"/>
        <v>800</v>
      </c>
      <c r="Y12" s="10">
        <f t="shared" si="15"/>
        <v>1148</v>
      </c>
      <c r="Z12" s="10">
        <f t="shared" si="16"/>
        <v>6140</v>
      </c>
      <c r="AA12" s="12">
        <f t="shared" si="17"/>
        <v>3799</v>
      </c>
      <c r="AB12" s="12">
        <f t="shared" si="7"/>
        <v>20195</v>
      </c>
    </row>
    <row r="13" s="1" customFormat="1" ht="35" customHeight="1" spans="1:28">
      <c r="A13" s="10" t="s">
        <v>21</v>
      </c>
      <c r="B13" s="10">
        <v>100</v>
      </c>
      <c r="C13" s="10">
        <v>100</v>
      </c>
      <c r="D13" s="10">
        <f t="shared" si="0"/>
        <v>500</v>
      </c>
      <c r="E13" s="10">
        <v>0</v>
      </c>
      <c r="F13" s="10">
        <f t="shared" si="1"/>
        <v>0</v>
      </c>
      <c r="G13" s="10">
        <v>100</v>
      </c>
      <c r="H13" s="10">
        <f t="shared" si="8"/>
        <v>1000</v>
      </c>
      <c r="I13" s="10">
        <f t="shared" si="9"/>
        <v>200</v>
      </c>
      <c r="J13" s="10">
        <f t="shared" si="10"/>
        <v>1500</v>
      </c>
      <c r="K13" s="10">
        <v>50</v>
      </c>
      <c r="L13" s="10">
        <f t="shared" si="2"/>
        <v>250</v>
      </c>
      <c r="M13" s="10">
        <v>0</v>
      </c>
      <c r="N13" s="10">
        <f t="shared" si="3"/>
        <v>0</v>
      </c>
      <c r="O13" s="10">
        <v>50</v>
      </c>
      <c r="P13" s="10">
        <f t="shared" si="11"/>
        <v>500</v>
      </c>
      <c r="Q13" s="10">
        <f t="shared" si="12"/>
        <v>100</v>
      </c>
      <c r="R13" s="10">
        <f t="shared" si="13"/>
        <v>750</v>
      </c>
      <c r="S13" s="10">
        <v>50</v>
      </c>
      <c r="T13" s="10">
        <f t="shared" si="4"/>
        <v>250</v>
      </c>
      <c r="U13" s="10">
        <v>0</v>
      </c>
      <c r="V13" s="10">
        <f t="shared" si="5"/>
        <v>0</v>
      </c>
      <c r="W13" s="10">
        <v>50</v>
      </c>
      <c r="X13" s="10">
        <f t="shared" si="14"/>
        <v>500</v>
      </c>
      <c r="Y13" s="10">
        <f t="shared" si="15"/>
        <v>100</v>
      </c>
      <c r="Z13" s="10">
        <f t="shared" si="16"/>
        <v>750</v>
      </c>
      <c r="AA13" s="12">
        <f t="shared" si="17"/>
        <v>400</v>
      </c>
      <c r="AB13" s="12">
        <f t="shared" si="7"/>
        <v>3000</v>
      </c>
    </row>
    <row r="14" s="1" customFormat="1" ht="35" customHeight="1" spans="1:28">
      <c r="A14" s="10" t="s">
        <v>22</v>
      </c>
      <c r="B14" s="10">
        <v>80</v>
      </c>
      <c r="C14" s="10">
        <v>0</v>
      </c>
      <c r="D14" s="10">
        <f t="shared" si="0"/>
        <v>0</v>
      </c>
      <c r="E14" s="10">
        <v>0</v>
      </c>
      <c r="F14" s="10">
        <f t="shared" si="1"/>
        <v>0</v>
      </c>
      <c r="G14" s="10">
        <v>30</v>
      </c>
      <c r="H14" s="10">
        <f t="shared" si="8"/>
        <v>300</v>
      </c>
      <c r="I14" s="10">
        <f t="shared" si="9"/>
        <v>30</v>
      </c>
      <c r="J14" s="10">
        <f t="shared" si="10"/>
        <v>300</v>
      </c>
      <c r="K14" s="10">
        <v>100</v>
      </c>
      <c r="L14" s="10">
        <f t="shared" si="2"/>
        <v>500</v>
      </c>
      <c r="M14" s="10">
        <v>0</v>
      </c>
      <c r="N14" s="10">
        <f t="shared" si="3"/>
        <v>0</v>
      </c>
      <c r="O14" s="10">
        <v>50</v>
      </c>
      <c r="P14" s="10">
        <f t="shared" si="11"/>
        <v>500</v>
      </c>
      <c r="Q14" s="10">
        <f t="shared" si="12"/>
        <v>150</v>
      </c>
      <c r="R14" s="10">
        <f t="shared" si="13"/>
        <v>1000</v>
      </c>
      <c r="S14" s="10">
        <v>0</v>
      </c>
      <c r="T14" s="10">
        <f t="shared" si="4"/>
        <v>0</v>
      </c>
      <c r="U14" s="10">
        <v>80</v>
      </c>
      <c r="V14" s="10">
        <f t="shared" si="5"/>
        <v>560</v>
      </c>
      <c r="W14" s="10">
        <v>50</v>
      </c>
      <c r="X14" s="10">
        <f t="shared" si="14"/>
        <v>500</v>
      </c>
      <c r="Y14" s="10">
        <f t="shared" si="15"/>
        <v>130</v>
      </c>
      <c r="Z14" s="10">
        <f t="shared" si="16"/>
        <v>1060</v>
      </c>
      <c r="AA14" s="12">
        <f t="shared" si="17"/>
        <v>310</v>
      </c>
      <c r="AB14" s="12">
        <f t="shared" si="7"/>
        <v>2360</v>
      </c>
    </row>
    <row r="15" s="1" customFormat="1" ht="35" customHeight="1" spans="1:28">
      <c r="A15" s="10" t="s">
        <v>23</v>
      </c>
      <c r="B15" s="10">
        <v>342</v>
      </c>
      <c r="C15" s="10">
        <v>0</v>
      </c>
      <c r="D15" s="10">
        <f t="shared" si="0"/>
        <v>0</v>
      </c>
      <c r="E15" s="10">
        <v>0</v>
      </c>
      <c r="F15" s="10">
        <f t="shared" si="1"/>
        <v>0</v>
      </c>
      <c r="G15" s="10">
        <v>40</v>
      </c>
      <c r="H15" s="10">
        <f t="shared" si="8"/>
        <v>400</v>
      </c>
      <c r="I15" s="10">
        <f t="shared" si="9"/>
        <v>40</v>
      </c>
      <c r="J15" s="10">
        <f t="shared" si="10"/>
        <v>400</v>
      </c>
      <c r="K15" s="10">
        <v>0</v>
      </c>
      <c r="L15" s="10">
        <f t="shared" si="2"/>
        <v>0</v>
      </c>
      <c r="M15" s="10">
        <v>216</v>
      </c>
      <c r="N15" s="10">
        <f t="shared" si="3"/>
        <v>1512</v>
      </c>
      <c r="O15" s="10">
        <v>50</v>
      </c>
      <c r="P15" s="10">
        <f t="shared" si="11"/>
        <v>500</v>
      </c>
      <c r="Q15" s="10">
        <f t="shared" si="12"/>
        <v>266</v>
      </c>
      <c r="R15" s="10">
        <f t="shared" si="13"/>
        <v>2012</v>
      </c>
      <c r="S15" s="10">
        <v>0</v>
      </c>
      <c r="T15" s="10">
        <f t="shared" si="4"/>
        <v>0</v>
      </c>
      <c r="U15" s="10">
        <v>0</v>
      </c>
      <c r="V15" s="10">
        <f t="shared" si="5"/>
        <v>0</v>
      </c>
      <c r="W15" s="10">
        <v>60</v>
      </c>
      <c r="X15" s="10">
        <f t="shared" si="14"/>
        <v>600</v>
      </c>
      <c r="Y15" s="10">
        <f t="shared" si="15"/>
        <v>60</v>
      </c>
      <c r="Z15" s="10">
        <f t="shared" si="16"/>
        <v>600</v>
      </c>
      <c r="AA15" s="12">
        <f t="shared" si="17"/>
        <v>366</v>
      </c>
      <c r="AB15" s="12">
        <f t="shared" si="7"/>
        <v>3012</v>
      </c>
    </row>
    <row r="16" s="1" customFormat="1" ht="35" customHeight="1" spans="1:28">
      <c r="A16" s="12" t="s">
        <v>24</v>
      </c>
      <c r="B16" s="12">
        <f t="shared" ref="B16:G16" si="18">SUM(B6:B15)</f>
        <v>1002</v>
      </c>
      <c r="C16" s="12">
        <f t="shared" si="18"/>
        <v>7099</v>
      </c>
      <c r="D16" s="12">
        <f t="shared" si="18"/>
        <v>35495</v>
      </c>
      <c r="E16" s="12">
        <f t="shared" si="18"/>
        <v>1450</v>
      </c>
      <c r="F16" s="12">
        <f t="shared" si="1"/>
        <v>10150</v>
      </c>
      <c r="G16" s="12">
        <f t="shared" si="18"/>
        <v>906</v>
      </c>
      <c r="H16" s="12">
        <f t="shared" si="8"/>
        <v>9060</v>
      </c>
      <c r="I16" s="12">
        <f t="shared" si="9"/>
        <v>9455</v>
      </c>
      <c r="J16" s="12">
        <f t="shared" si="10"/>
        <v>54705</v>
      </c>
      <c r="K16" s="12">
        <f>SUM(K6:K15)</f>
        <v>1012</v>
      </c>
      <c r="L16" s="12">
        <f t="shared" si="2"/>
        <v>5060</v>
      </c>
      <c r="M16" s="12">
        <f>SUM(M6:M15)</f>
        <v>1446</v>
      </c>
      <c r="N16" s="12">
        <f t="shared" si="3"/>
        <v>10122</v>
      </c>
      <c r="O16" s="12">
        <v>790</v>
      </c>
      <c r="P16" s="12">
        <f t="shared" si="11"/>
        <v>7900</v>
      </c>
      <c r="Q16" s="12">
        <f t="shared" si="12"/>
        <v>3248</v>
      </c>
      <c r="R16" s="12">
        <f t="shared" si="13"/>
        <v>23082</v>
      </c>
      <c r="S16" s="12">
        <f>SUM(S6:S15)</f>
        <v>1618</v>
      </c>
      <c r="T16" s="12">
        <f t="shared" si="4"/>
        <v>8090</v>
      </c>
      <c r="U16" s="12">
        <f>SUM(U6:U15)</f>
        <v>180</v>
      </c>
      <c r="V16" s="12">
        <f t="shared" si="5"/>
        <v>1260</v>
      </c>
      <c r="W16" s="12">
        <v>807</v>
      </c>
      <c r="X16" s="12">
        <f t="shared" si="14"/>
        <v>8070</v>
      </c>
      <c r="Y16" s="12">
        <f t="shared" si="15"/>
        <v>2605</v>
      </c>
      <c r="Z16" s="12">
        <f t="shared" si="16"/>
        <v>17420</v>
      </c>
      <c r="AA16" s="12">
        <f t="shared" si="17"/>
        <v>15308</v>
      </c>
      <c r="AB16" s="12">
        <f>SUM(AB6:AB15)</f>
        <v>95207</v>
      </c>
    </row>
    <row r="17" ht="35" customHeight="1" spans="1:33">
      <c r="A17" s="13" t="s">
        <v>25</v>
      </c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7"/>
      <c r="AC17" s="1"/>
      <c r="AG17" s="1"/>
    </row>
    <row r="22" ht="15" customHeight="1"/>
  </sheetData>
  <mergeCells count="12">
    <mergeCell ref="A2:Y2"/>
    <mergeCell ref="Z2:AB2"/>
    <mergeCell ref="C3:Z3"/>
    <mergeCell ref="AA3:AB3"/>
    <mergeCell ref="C4:J4"/>
    <mergeCell ref="K4:R4"/>
    <mergeCell ref="S4:Z4"/>
    <mergeCell ref="A17:AB17"/>
    <mergeCell ref="A3:A5"/>
    <mergeCell ref="B3:B5"/>
    <mergeCell ref="AA4:AA5"/>
    <mergeCell ref="AB4:AB5"/>
  </mergeCells>
  <pageMargins left="0.25" right="0.25" top="0.75" bottom="0.75" header="0.297916666666667" footer="0.297916666666667"/>
  <pageSetup paperSize="9" scale="66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苏容(苏容:副组长审核)</dc:creator>
  <cp:lastModifiedBy>AAA批发风干羊肉现羊肉15934952779</cp:lastModifiedBy>
  <dcterms:created xsi:type="dcterms:W3CDTF">2024-03-13T01:07:00Z</dcterms:created>
  <dcterms:modified xsi:type="dcterms:W3CDTF">2024-04-22T09:48:12Z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FF05C9FD1B6D4AF9982A477C7833C219_13</vt:lpwstr>
  </property>
  <property fmtid="{D5CDD505-2E9C-101B-9397-08002B2CF9AE}" pid="3" name="KSOProductBuildVer">
    <vt:lpwstr>2052-10.1.0.5975</vt:lpwstr>
  </property>
</Properties>
</file>